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uillaume/Desktop/Surveillance/# Auvergne (PROVA²)/## Données/#### Data/Spatial/Fluid geochemistry/Soil degassing/Monts Dore/"/>
    </mc:Choice>
  </mc:AlternateContent>
  <xr:revisionPtr revIDLastSave="0" documentId="13_ncr:1_{96043E98-D64A-0646-B9E2-C2975795ECB9}" xr6:coauthVersionLast="47" xr6:coauthVersionMax="47" xr10:uidLastSave="{00000000-0000-0000-0000-000000000000}"/>
  <bookViews>
    <workbookView xWindow="0" yWindow="500" windowWidth="28800" windowHeight="16460" xr2:uid="{40754228-7382-43AF-AE01-B67746470888}"/>
  </bookViews>
  <sheets>
    <sheet name="220506 Beaune-le-Froid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" i="2" l="1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4" i="2"/>
  <c r="I4" i="2" s="1"/>
  <c r="I5" i="2" s="1"/>
  <c r="I6" i="2" s="1"/>
  <c r="I7" i="2" s="1"/>
  <c r="I8" i="2" s="1"/>
  <c r="I9" i="2" s="1"/>
  <c r="I10" i="2" l="1"/>
  <c r="I11" i="2" s="1"/>
  <c r="I12" i="2"/>
  <c r="I13" i="2" s="1"/>
  <c r="I14" i="2" s="1"/>
  <c r="I15" i="2" s="1"/>
  <c r="I16" i="2" s="1"/>
  <c r="I17" i="2" s="1"/>
  <c r="I18" i="2" s="1"/>
  <c r="I19" i="2" s="1"/>
  <c r="I20" i="2" s="1"/>
  <c r="I21" i="2" s="1"/>
  <c r="I22" i="2" s="1"/>
  <c r="I23" i="2" s="1"/>
  <c r="I24" i="2" s="1"/>
  <c r="I25" i="2" s="1"/>
  <c r="I26" i="2" s="1"/>
  <c r="I27" i="2" s="1"/>
  <c r="I28" i="2" s="1"/>
  <c r="I29" i="2" s="1"/>
  <c r="I30" i="2" s="1"/>
  <c r="I31" i="2" s="1"/>
  <c r="I32" i="2" s="1"/>
  <c r="I33" i="2" s="1"/>
  <c r="I34" i="2" s="1"/>
  <c r="I35" i="2" s="1"/>
  <c r="I36" i="2" s="1"/>
  <c r="I37" i="2" s="1"/>
  <c r="I38" i="2" s="1"/>
  <c r="I39" i="2" s="1"/>
  <c r="I40" i="2" s="1"/>
  <c r="I41" i="2" s="1"/>
  <c r="I42" i="2" s="1"/>
  <c r="I43" i="2" s="1"/>
  <c r="I44" i="2" s="1"/>
  <c r="I45" i="2" s="1"/>
  <c r="I46" i="2" s="1"/>
  <c r="I47" i="2" s="1"/>
  <c r="I48" i="2" s="1"/>
  <c r="I49" i="2" s="1"/>
  <c r="I50" i="2" s="1"/>
</calcChain>
</file>

<file path=xl/sharedStrings.xml><?xml version="1.0" encoding="utf-8"?>
<sst xmlns="http://schemas.openxmlformats.org/spreadsheetml/2006/main" count="122" uniqueCount="74">
  <si>
    <t>#</t>
  </si>
  <si>
    <t>Date</t>
  </si>
  <si>
    <t>Time</t>
  </si>
  <si>
    <t>lat (DD)</t>
  </si>
  <si>
    <t>long (DD)</t>
  </si>
  <si>
    <t>T (°C)</t>
  </si>
  <si>
    <t>P (hPa)</t>
  </si>
  <si>
    <t>CO2 air (ppm)</t>
  </si>
  <si>
    <t>AC Type</t>
  </si>
  <si>
    <t>Slope (ppm/sec)</t>
  </si>
  <si>
    <t>Flux CO2 (moles/m2/d)</t>
  </si>
  <si>
    <t>Flux CO2 (g/m2/d)</t>
  </si>
  <si>
    <t>Error (+/- %)</t>
  </si>
  <si>
    <t>R²</t>
  </si>
  <si>
    <t>Flux CO2</t>
  </si>
  <si>
    <t>Coordinate</t>
  </si>
  <si>
    <t>Parameters</t>
  </si>
  <si>
    <t>Error/Fiabikité</t>
  </si>
  <si>
    <t>MD_1</t>
  </si>
  <si>
    <t>MD_2</t>
  </si>
  <si>
    <t>MD_3</t>
  </si>
  <si>
    <t>MD_4</t>
  </si>
  <si>
    <t>MD_5</t>
  </si>
  <si>
    <t>MD_6</t>
  </si>
  <si>
    <t>MD_7</t>
  </si>
  <si>
    <t>MD_8</t>
  </si>
  <si>
    <t>MD_9</t>
  </si>
  <si>
    <t>MD_10</t>
  </si>
  <si>
    <t>MD_11</t>
  </si>
  <si>
    <t>MD_12</t>
  </si>
  <si>
    <t>MD_13</t>
  </si>
  <si>
    <t>MD_14</t>
  </si>
  <si>
    <t>MD_15</t>
  </si>
  <si>
    <t>MD_16</t>
  </si>
  <si>
    <t>MD_17</t>
  </si>
  <si>
    <t>MD_18</t>
  </si>
  <si>
    <t>MD_19</t>
  </si>
  <si>
    <t>MD_20</t>
  </si>
  <si>
    <t>MD_21</t>
  </si>
  <si>
    <t>MD_22</t>
  </si>
  <si>
    <t>MD_23</t>
  </si>
  <si>
    <t>MD_24</t>
  </si>
  <si>
    <t>MD_25</t>
  </si>
  <si>
    <t>MD_26</t>
  </si>
  <si>
    <t>MD_27</t>
  </si>
  <si>
    <t>MD_28</t>
  </si>
  <si>
    <t>MD_29</t>
  </si>
  <si>
    <t>MD_30</t>
  </si>
  <si>
    <t>MD_31</t>
  </si>
  <si>
    <t>MD_32</t>
  </si>
  <si>
    <t>MD_33</t>
  </si>
  <si>
    <t>MD_34</t>
  </si>
  <si>
    <t>MD_35</t>
  </si>
  <si>
    <t>MD_36</t>
  </si>
  <si>
    <t>MD_37</t>
  </si>
  <si>
    <t>MD_38</t>
  </si>
  <si>
    <t>MD_39</t>
  </si>
  <si>
    <t>MD_40</t>
  </si>
  <si>
    <t>MD_41</t>
  </si>
  <si>
    <t>MD_42</t>
  </si>
  <si>
    <t>MD_43</t>
  </si>
  <si>
    <t>MD_44</t>
  </si>
  <si>
    <t>MD_45</t>
  </si>
  <si>
    <t>MD_46</t>
  </si>
  <si>
    <t>MD_47</t>
  </si>
  <si>
    <t>MD_48</t>
  </si>
  <si>
    <t>C</t>
  </si>
  <si>
    <t>N° GPS</t>
  </si>
  <si>
    <t>Elev.</t>
  </si>
  <si>
    <t>Mercator</t>
  </si>
  <si>
    <t>Distance (m)</t>
  </si>
  <si>
    <t>Cumulé (m)</t>
  </si>
  <si>
    <t>CO2 sol (ppm)</t>
  </si>
  <si>
    <t>d13C (‰)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</si>
</sst>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09]h:mm:ss\ AM/PM;@"/>
    <numFmt numFmtId="165" formatCode="0.000"/>
    <numFmt numFmtId="166" formatCode="0.0"/>
    <numFmt numFmtId="167" formatCode="0.000000"/>
  </numFmts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D1D1"/>
      <color rgb="FFFDEFE7"/>
      <color rgb="FFFFAB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FB078-069C-4C96-8EF7-8FF22D66FA8D}">
  <dimension ref="A1:V50"/>
  <sheetViews>
    <sheetView tabSelected="1" zoomScaleNormal="100" workbookViewId="0">
      <selection activeCell="I39" sqref="I39"/>
    </sheetView>
  </sheetViews>
  <sheetFormatPr baseColWidth="10" defaultColWidth="10.83203125" defaultRowHeight="15" x14ac:dyDescent="0.2"/>
  <cols>
    <col min="1" max="1" width="8.33203125" style="1" bestFit="1" customWidth="1"/>
    <col min="2" max="2" width="12.83203125" style="1" bestFit="1" customWidth="1"/>
    <col min="3" max="3" width="13.5" style="1" bestFit="1" customWidth="1"/>
    <col min="4" max="4" width="12.1640625" style="1" bestFit="1" customWidth="1"/>
    <col min="5" max="5" width="10.83203125" style="1" bestFit="1" customWidth="1"/>
    <col min="6" max="9" width="10.83203125" style="1" customWidth="1"/>
    <col min="10" max="10" width="9" style="1" bestFit="1" customWidth="1"/>
    <col min="11" max="11" width="10.33203125" style="1" bestFit="1" customWidth="1"/>
    <col min="12" max="12" width="6.5" style="1" bestFit="1" customWidth="1"/>
    <col min="13" max="13" width="8.5" style="1" bestFit="1" customWidth="1"/>
    <col min="14" max="14" width="14.5" style="1" bestFit="1" customWidth="1"/>
    <col min="15" max="16" width="14.5" style="1" customWidth="1"/>
    <col min="17" max="17" width="9.6640625" style="1" bestFit="1" customWidth="1"/>
    <col min="18" max="18" width="17.5" style="1" bestFit="1" customWidth="1"/>
    <col min="19" max="19" width="23.5" style="1" bestFit="1" customWidth="1"/>
    <col min="20" max="20" width="18.83203125" style="1" bestFit="1" customWidth="1"/>
    <col min="21" max="21" width="12.83203125" style="1" bestFit="1" customWidth="1"/>
    <col min="22" max="22" width="7.1640625" style="1" bestFit="1" customWidth="1"/>
    <col min="23" max="16384" width="10.83203125" style="1"/>
  </cols>
  <sheetData>
    <row r="1" spans="1:22" ht="33" customHeight="1" x14ac:dyDescent="0.2">
      <c r="A1" s="8" t="s">
        <v>0</v>
      </c>
      <c r="B1" s="9" t="s">
        <v>1</v>
      </c>
      <c r="C1" s="10" t="s">
        <v>2</v>
      </c>
      <c r="D1" s="8" t="s">
        <v>15</v>
      </c>
      <c r="E1" s="8"/>
      <c r="F1" s="8"/>
      <c r="G1" s="8"/>
      <c r="H1" s="8"/>
      <c r="I1" s="8"/>
      <c r="J1" s="8"/>
      <c r="K1" s="8"/>
      <c r="L1" s="8" t="s">
        <v>16</v>
      </c>
      <c r="M1" s="8"/>
      <c r="N1" s="8" t="s">
        <v>7</v>
      </c>
      <c r="O1" s="11" t="s">
        <v>72</v>
      </c>
      <c r="P1" s="11" t="s">
        <v>73</v>
      </c>
      <c r="Q1" s="8" t="s">
        <v>8</v>
      </c>
      <c r="R1" s="8" t="s">
        <v>14</v>
      </c>
      <c r="S1" s="8"/>
      <c r="T1" s="8"/>
      <c r="U1" s="8" t="s">
        <v>17</v>
      </c>
      <c r="V1" s="8"/>
    </row>
    <row r="2" spans="1:22" x14ac:dyDescent="0.2">
      <c r="A2" s="8"/>
      <c r="B2" s="9"/>
      <c r="C2" s="10"/>
      <c r="D2" s="1" t="s">
        <v>3</v>
      </c>
      <c r="E2" s="1" t="s">
        <v>4</v>
      </c>
      <c r="F2" s="1" t="s">
        <v>69</v>
      </c>
      <c r="G2" s="1" t="s">
        <v>69</v>
      </c>
      <c r="H2" s="1" t="s">
        <v>70</v>
      </c>
      <c r="I2" s="1" t="s">
        <v>71</v>
      </c>
      <c r="J2" s="1" t="s">
        <v>67</v>
      </c>
      <c r="K2" s="1" t="s">
        <v>68</v>
      </c>
      <c r="L2" s="1" t="s">
        <v>5</v>
      </c>
      <c r="M2" s="1" t="s">
        <v>6</v>
      </c>
      <c r="N2" s="8"/>
      <c r="O2" s="11"/>
      <c r="P2" s="11"/>
      <c r="Q2" s="8"/>
      <c r="R2" s="1" t="s">
        <v>9</v>
      </c>
      <c r="S2" s="1" t="s">
        <v>10</v>
      </c>
      <c r="T2" s="1" t="s">
        <v>11</v>
      </c>
      <c r="U2" s="1" t="s">
        <v>12</v>
      </c>
      <c r="V2" s="1" t="s">
        <v>13</v>
      </c>
    </row>
    <row r="3" spans="1:22" x14ac:dyDescent="0.2">
      <c r="A3" s="1" t="s">
        <v>18</v>
      </c>
      <c r="B3" s="2">
        <v>44687</v>
      </c>
      <c r="C3" s="3">
        <v>0.35399305555555555</v>
      </c>
      <c r="D3" s="4">
        <v>45.592508000000002</v>
      </c>
      <c r="E3" s="4">
        <v>2.9325830000000002</v>
      </c>
      <c r="F3" s="5">
        <v>494741.55765705096</v>
      </c>
      <c r="G3" s="5">
        <v>5048776.1676842999</v>
      </c>
      <c r="H3" s="4">
        <v>0</v>
      </c>
      <c r="I3" s="5">
        <v>0</v>
      </c>
      <c r="J3" s="5">
        <v>390</v>
      </c>
      <c r="K3" s="5">
        <v>1043.958374</v>
      </c>
      <c r="L3" s="1">
        <v>7.8</v>
      </c>
      <c r="M3" s="6">
        <v>911.1</v>
      </c>
      <c r="N3" s="1">
        <v>461</v>
      </c>
      <c r="Q3" s="1" t="s">
        <v>66</v>
      </c>
      <c r="R3" s="7">
        <v>0.34899999999999998</v>
      </c>
      <c r="S3" s="7">
        <v>0.113</v>
      </c>
      <c r="T3" s="7">
        <v>4.9731300000000003</v>
      </c>
      <c r="U3" s="6">
        <v>4</v>
      </c>
      <c r="V3" s="7">
        <v>0.94699999999999995</v>
      </c>
    </row>
    <row r="4" spans="1:22" x14ac:dyDescent="0.2">
      <c r="A4" s="1" t="s">
        <v>19</v>
      </c>
      <c r="B4" s="2">
        <v>44688</v>
      </c>
      <c r="C4" s="3">
        <v>0.36774305555555559</v>
      </c>
      <c r="D4" s="4">
        <v>45.592488000000003</v>
      </c>
      <c r="E4" s="4">
        <v>2.9313790000000002</v>
      </c>
      <c r="F4" s="5">
        <v>494647.64525083342</v>
      </c>
      <c r="G4" s="5">
        <v>5048774.0253501562</v>
      </c>
      <c r="H4" s="5">
        <f>SQRT((F4-F3)*(F4-F3)+(G4-G3)*(G4-G3))</f>
        <v>93.936838552035354</v>
      </c>
      <c r="I4" s="5">
        <f>I3+H4</f>
        <v>93.936838552035354</v>
      </c>
      <c r="J4" s="5">
        <v>391</v>
      </c>
      <c r="K4" s="5">
        <v>1045.233643</v>
      </c>
      <c r="L4" s="1">
        <v>7.8</v>
      </c>
      <c r="M4" s="6">
        <v>910.1</v>
      </c>
      <c r="N4" s="1">
        <v>451</v>
      </c>
      <c r="Q4" s="1" t="s">
        <v>66</v>
      </c>
      <c r="R4" s="7">
        <v>0.13900000000000001</v>
      </c>
      <c r="S4" s="7">
        <v>4.5089999999999998E-2</v>
      </c>
      <c r="T4" s="7">
        <v>1.9844108999999999</v>
      </c>
      <c r="U4" s="6">
        <v>3</v>
      </c>
      <c r="V4" s="7">
        <v>0.93500000000000005</v>
      </c>
    </row>
    <row r="5" spans="1:22" x14ac:dyDescent="0.2">
      <c r="A5" s="1" t="s">
        <v>20</v>
      </c>
      <c r="B5" s="2">
        <v>44689</v>
      </c>
      <c r="C5" s="3">
        <v>0.37335648148148143</v>
      </c>
      <c r="D5" s="4">
        <v>45.592453999999996</v>
      </c>
      <c r="E5" s="4">
        <v>2.9302519999999999</v>
      </c>
      <c r="F5" s="5">
        <v>494559.73733398604</v>
      </c>
      <c r="G5" s="5">
        <v>5048770.323815383</v>
      </c>
      <c r="H5" s="5">
        <f t="shared" ref="H5:H50" si="0">SQRT((F5-F4)*(F5-F4)+(G5-G4)*(G5-G4))</f>
        <v>87.985812516131759</v>
      </c>
      <c r="I5" s="5">
        <f t="shared" ref="I5:I50" si="1">I4+H5</f>
        <v>181.92265106816711</v>
      </c>
      <c r="J5" s="5">
        <v>392</v>
      </c>
      <c r="K5" s="5">
        <v>1047.3583980000001</v>
      </c>
      <c r="L5" s="1">
        <v>7.8</v>
      </c>
      <c r="M5" s="6">
        <v>910.6</v>
      </c>
      <c r="N5" s="1">
        <v>440</v>
      </c>
      <c r="Q5" s="1" t="s">
        <v>66</v>
      </c>
      <c r="R5" s="7">
        <v>0.31900000000000001</v>
      </c>
      <c r="S5" s="7">
        <v>0.104</v>
      </c>
      <c r="T5" s="7">
        <v>4.5770399999999993</v>
      </c>
      <c r="U5" s="6">
        <v>1</v>
      </c>
      <c r="V5" s="7">
        <v>0.98799999999999999</v>
      </c>
    </row>
    <row r="6" spans="1:22" x14ac:dyDescent="0.2">
      <c r="A6" s="1" t="s">
        <v>21</v>
      </c>
      <c r="B6" s="2">
        <v>44690</v>
      </c>
      <c r="C6" s="3">
        <v>0.37685185185185183</v>
      </c>
      <c r="D6" s="4">
        <v>45.592436999999997</v>
      </c>
      <c r="E6" s="4">
        <v>2.9290790000000002</v>
      </c>
      <c r="F6" s="5">
        <v>494468.24303262599</v>
      </c>
      <c r="G6" s="5">
        <v>5048768.5153687503</v>
      </c>
      <c r="H6" s="5">
        <f t="shared" si="0"/>
        <v>91.512172199033486</v>
      </c>
      <c r="I6" s="5">
        <f t="shared" si="1"/>
        <v>273.43482326720061</v>
      </c>
      <c r="J6" s="5">
        <v>394</v>
      </c>
      <c r="K6" s="5">
        <v>1051.173462</v>
      </c>
      <c r="L6" s="1">
        <v>7.8</v>
      </c>
      <c r="M6" s="6">
        <v>910.4</v>
      </c>
      <c r="N6" s="1">
        <v>438</v>
      </c>
      <c r="O6" s="1">
        <v>1100</v>
      </c>
      <c r="P6" s="1">
        <v>-20</v>
      </c>
      <c r="Q6" s="1" t="s">
        <v>66</v>
      </c>
      <c r="R6" s="7">
        <v>0.31900000000000001</v>
      </c>
      <c r="S6" s="7">
        <v>0.104</v>
      </c>
      <c r="T6" s="7">
        <v>4.5770399999999993</v>
      </c>
      <c r="U6" s="6">
        <v>2</v>
      </c>
      <c r="V6" s="7">
        <v>0.95499999999999996</v>
      </c>
    </row>
    <row r="7" spans="1:22" x14ac:dyDescent="0.2">
      <c r="A7" s="1" t="s">
        <v>22</v>
      </c>
      <c r="B7" s="2">
        <v>44691</v>
      </c>
      <c r="C7" s="3">
        <v>0.38011574074074073</v>
      </c>
      <c r="D7" s="4">
        <v>45.592409000000004</v>
      </c>
      <c r="E7" s="4">
        <v>2.9278659999999999</v>
      </c>
      <c r="F7" s="5">
        <v>494373.62762172765</v>
      </c>
      <c r="G7" s="5">
        <v>5048765.4889776558</v>
      </c>
      <c r="H7" s="5">
        <f t="shared" si="0"/>
        <v>94.66379995816834</v>
      </c>
      <c r="I7" s="5">
        <f t="shared" si="1"/>
        <v>368.09862322536895</v>
      </c>
      <c r="J7" s="5">
        <v>395</v>
      </c>
      <c r="K7" s="5">
        <v>1049.567871</v>
      </c>
      <c r="L7" s="1">
        <v>7.8</v>
      </c>
      <c r="M7" s="6">
        <v>910.4</v>
      </c>
      <c r="N7" s="1">
        <v>433</v>
      </c>
      <c r="Q7" s="1" t="s">
        <v>66</v>
      </c>
      <c r="R7" s="7">
        <v>0.19800000000000001</v>
      </c>
      <c r="S7" s="7">
        <v>6.4560000000000006E-2</v>
      </c>
      <c r="T7" s="7">
        <v>2.8412856</v>
      </c>
      <c r="U7" s="6">
        <v>2</v>
      </c>
      <c r="V7" s="7">
        <v>0.95099999999999996</v>
      </c>
    </row>
    <row r="8" spans="1:22" x14ac:dyDescent="0.2">
      <c r="A8" s="1" t="s">
        <v>23</v>
      </c>
      <c r="B8" s="2">
        <v>44692</v>
      </c>
      <c r="C8" s="3">
        <v>0.3831134259259259</v>
      </c>
      <c r="D8" s="4">
        <v>45.592364000000003</v>
      </c>
      <c r="E8" s="4">
        <v>2.9266839999999998</v>
      </c>
      <c r="F8" s="5">
        <v>494281.42835725303</v>
      </c>
      <c r="G8" s="5">
        <v>5048760.573125503</v>
      </c>
      <c r="H8" s="5">
        <f t="shared" si="0"/>
        <v>92.330222419577524</v>
      </c>
      <c r="I8" s="5">
        <f t="shared" si="1"/>
        <v>460.42884564494648</v>
      </c>
      <c r="J8" s="5">
        <v>396</v>
      </c>
      <c r="K8" s="5">
        <v>1051.148193</v>
      </c>
      <c r="L8" s="1">
        <v>7.8</v>
      </c>
      <c r="M8" s="6">
        <v>910.3</v>
      </c>
      <c r="N8" s="1">
        <v>435</v>
      </c>
      <c r="Q8" s="1" t="s">
        <v>66</v>
      </c>
      <c r="R8" s="7">
        <v>0.255</v>
      </c>
      <c r="S8" s="7">
        <v>8.2879999999999995E-2</v>
      </c>
      <c r="T8" s="7">
        <v>3.6475487999999996</v>
      </c>
      <c r="U8" s="6">
        <v>7</v>
      </c>
      <c r="V8" s="7">
        <v>0.872</v>
      </c>
    </row>
    <row r="9" spans="1:22" x14ac:dyDescent="0.2">
      <c r="A9" s="1" t="s">
        <v>24</v>
      </c>
      <c r="B9" s="2">
        <v>44693</v>
      </c>
      <c r="C9" s="3">
        <v>0.38644675925925925</v>
      </c>
      <c r="D9" s="4">
        <v>45.592351000000001</v>
      </c>
      <c r="E9" s="4">
        <v>2.9254959999999999</v>
      </c>
      <c r="F9" s="5">
        <v>494188.76425387064</v>
      </c>
      <c r="G9" s="5">
        <v>5048759.2142314417</v>
      </c>
      <c r="H9" s="5">
        <f t="shared" si="0"/>
        <v>92.674066754032552</v>
      </c>
      <c r="I9" s="5">
        <f t="shared" si="1"/>
        <v>553.10291239897902</v>
      </c>
      <c r="J9" s="5">
        <v>397</v>
      </c>
      <c r="K9" s="5">
        <v>1052.0950929999999</v>
      </c>
      <c r="L9" s="1">
        <v>7.8</v>
      </c>
      <c r="M9" s="6">
        <v>910.3</v>
      </c>
      <c r="N9" s="1">
        <v>430</v>
      </c>
      <c r="Q9" s="1" t="s">
        <v>66</v>
      </c>
      <c r="R9" s="7">
        <v>0.33200000000000002</v>
      </c>
      <c r="S9" s="7">
        <v>0.108</v>
      </c>
      <c r="T9" s="7">
        <v>4.7530799999999997</v>
      </c>
      <c r="U9" s="6">
        <v>2</v>
      </c>
      <c r="V9" s="7">
        <v>0.97199999999999998</v>
      </c>
    </row>
    <row r="10" spans="1:22" x14ac:dyDescent="0.2">
      <c r="A10" s="1" t="s">
        <v>25</v>
      </c>
      <c r="B10" s="2">
        <v>44694</v>
      </c>
      <c r="C10" s="3">
        <v>0.39005787037037037</v>
      </c>
      <c r="D10" s="4">
        <v>45.592421000000002</v>
      </c>
      <c r="E10" s="4">
        <v>2.9243239999999999</v>
      </c>
      <c r="F10" s="5">
        <v>494097.35679231759</v>
      </c>
      <c r="G10" s="5">
        <v>5048767.0767405499</v>
      </c>
      <c r="H10" s="5">
        <f t="shared" si="0"/>
        <v>91.744989383884104</v>
      </c>
      <c r="I10" s="5">
        <f t="shared" si="1"/>
        <v>644.84790178286312</v>
      </c>
      <c r="J10" s="5">
        <v>398</v>
      </c>
      <c r="K10" s="5">
        <v>1053.4594729999999</v>
      </c>
      <c r="L10" s="1">
        <v>7.8</v>
      </c>
      <c r="M10" s="6">
        <v>910.3</v>
      </c>
      <c r="N10" s="1">
        <v>436</v>
      </c>
      <c r="Q10" s="1" t="s">
        <v>66</v>
      </c>
      <c r="R10" s="7">
        <v>0.17899999999999999</v>
      </c>
      <c r="S10" s="7">
        <v>5.8279999999999998E-2</v>
      </c>
      <c r="T10" s="7">
        <v>2.5649028</v>
      </c>
      <c r="U10" s="6">
        <v>2</v>
      </c>
      <c r="V10" s="7">
        <v>0.96</v>
      </c>
    </row>
    <row r="11" spans="1:22" x14ac:dyDescent="0.2">
      <c r="A11" s="1" t="s">
        <v>26</v>
      </c>
      <c r="B11" s="2">
        <v>44695</v>
      </c>
      <c r="C11" s="3">
        <v>0.39332175925925927</v>
      </c>
      <c r="D11" s="4">
        <v>45.592471000000003</v>
      </c>
      <c r="E11" s="4">
        <v>2.9231549999999999</v>
      </c>
      <c r="F11" s="5">
        <v>494006.18142551469</v>
      </c>
      <c r="G11" s="5">
        <v>5048772.7183834361</v>
      </c>
      <c r="H11" s="5">
        <f t="shared" si="0"/>
        <v>91.349743546977308</v>
      </c>
      <c r="I11" s="5">
        <f t="shared" si="1"/>
        <v>736.19764532984038</v>
      </c>
      <c r="J11" s="5">
        <v>399</v>
      </c>
      <c r="K11" s="5">
        <v>1058.2767329999999</v>
      </c>
      <c r="L11" s="1">
        <v>7.8</v>
      </c>
      <c r="M11" s="6">
        <v>909.8</v>
      </c>
      <c r="N11" s="1">
        <v>438</v>
      </c>
      <c r="Q11" s="1" t="s">
        <v>66</v>
      </c>
      <c r="R11" s="7">
        <v>0.56399999999999995</v>
      </c>
      <c r="S11" s="7">
        <v>0.183</v>
      </c>
      <c r="T11" s="7">
        <v>8.0538299999999996</v>
      </c>
      <c r="U11" s="6">
        <v>0.7</v>
      </c>
      <c r="V11" s="7">
        <v>0.99399999999999999</v>
      </c>
    </row>
    <row r="12" spans="1:22" x14ac:dyDescent="0.2">
      <c r="A12" s="1" t="s">
        <v>27</v>
      </c>
      <c r="B12" s="2">
        <v>44696</v>
      </c>
      <c r="C12" s="3">
        <v>0.3982175925925926</v>
      </c>
      <c r="D12" s="4">
        <v>45.59252</v>
      </c>
      <c r="E12" s="4">
        <v>2.9220109999999999</v>
      </c>
      <c r="F12" s="5">
        <v>493916.95608116576</v>
      </c>
      <c r="G12" s="5">
        <v>5048778.2483600322</v>
      </c>
      <c r="H12" s="5">
        <f t="shared" si="0"/>
        <v>89.396547558276097</v>
      </c>
      <c r="I12" s="5">
        <f t="shared" si="1"/>
        <v>825.59419288811648</v>
      </c>
      <c r="J12" s="5">
        <v>401</v>
      </c>
      <c r="K12" s="5">
        <v>1059.2258300000001</v>
      </c>
      <c r="L12" s="1">
        <v>7.8</v>
      </c>
      <c r="M12" s="6">
        <v>909.9</v>
      </c>
      <c r="N12" s="1">
        <v>432</v>
      </c>
      <c r="Q12" s="1" t="s">
        <v>66</v>
      </c>
      <c r="R12" s="7">
        <v>0.75</v>
      </c>
      <c r="S12" s="7">
        <v>0.24399999999999999</v>
      </c>
      <c r="T12" s="7">
        <v>10.738439999999999</v>
      </c>
      <c r="U12" s="6">
        <v>4</v>
      </c>
      <c r="V12" s="7">
        <v>0.97599999999999998</v>
      </c>
    </row>
    <row r="13" spans="1:22" x14ac:dyDescent="0.2">
      <c r="A13" s="1" t="s">
        <v>28</v>
      </c>
      <c r="B13" s="2">
        <v>44697</v>
      </c>
      <c r="C13" s="3">
        <v>0.40208333333333335</v>
      </c>
      <c r="D13" s="4">
        <v>45.592500999999999</v>
      </c>
      <c r="E13" s="4">
        <v>2.9208120000000002</v>
      </c>
      <c r="F13" s="5">
        <v>493823.43350603187</v>
      </c>
      <c r="G13" s="5">
        <v>5048776.2291185465</v>
      </c>
      <c r="H13" s="5">
        <f t="shared" si="0"/>
        <v>93.544371267604333</v>
      </c>
      <c r="I13" s="5">
        <f t="shared" si="1"/>
        <v>919.13856415572081</v>
      </c>
      <c r="J13" s="5">
        <v>402</v>
      </c>
      <c r="K13" s="5">
        <v>1058.009644</v>
      </c>
      <c r="L13" s="1">
        <v>7.8</v>
      </c>
      <c r="M13" s="6">
        <v>909.7</v>
      </c>
      <c r="N13" s="1">
        <v>424</v>
      </c>
      <c r="Q13" s="1" t="s">
        <v>66</v>
      </c>
      <c r="R13" s="7">
        <v>1.1259999999999999</v>
      </c>
      <c r="S13" s="7">
        <v>0.36599999999999999</v>
      </c>
      <c r="T13" s="7">
        <v>16.107659999999999</v>
      </c>
      <c r="U13" s="6">
        <v>0.7</v>
      </c>
      <c r="V13" s="7">
        <v>0.997</v>
      </c>
    </row>
    <row r="14" spans="1:22" x14ac:dyDescent="0.2">
      <c r="A14" s="1" t="s">
        <v>29</v>
      </c>
      <c r="B14" s="2">
        <v>44698</v>
      </c>
      <c r="C14" s="3">
        <v>0.40599537037037042</v>
      </c>
      <c r="D14" s="4">
        <v>45.592540999999997</v>
      </c>
      <c r="E14" s="4">
        <v>2.9196460000000002</v>
      </c>
      <c r="F14" s="5">
        <v>493732.49139518943</v>
      </c>
      <c r="G14" s="5">
        <v>5048780.7635307629</v>
      </c>
      <c r="H14" s="5">
        <f t="shared" si="0"/>
        <v>91.055084529241938</v>
      </c>
      <c r="I14" s="5">
        <f t="shared" si="1"/>
        <v>1010.1936486849628</v>
      </c>
      <c r="J14" s="5">
        <v>403</v>
      </c>
      <c r="K14" s="5">
        <v>1063.111938</v>
      </c>
      <c r="L14" s="1">
        <v>7.8</v>
      </c>
      <c r="M14" s="6">
        <v>909.1</v>
      </c>
      <c r="N14" s="1">
        <v>426</v>
      </c>
      <c r="Q14" s="1" t="s">
        <v>66</v>
      </c>
      <c r="R14" s="7">
        <v>0.52100000000000002</v>
      </c>
      <c r="S14" s="7">
        <v>0.16900000000000001</v>
      </c>
      <c r="T14" s="7">
        <v>7.4376899999999999</v>
      </c>
      <c r="U14" s="6">
        <v>2</v>
      </c>
      <c r="V14" s="7">
        <v>0.98299999999999998</v>
      </c>
    </row>
    <row r="15" spans="1:22" x14ac:dyDescent="0.2">
      <c r="A15" s="1" t="s">
        <v>30</v>
      </c>
      <c r="B15" s="2">
        <v>44699</v>
      </c>
      <c r="C15" s="3">
        <v>0.41124999999999995</v>
      </c>
      <c r="D15" s="4">
        <v>45.592387000000002</v>
      </c>
      <c r="E15" s="4">
        <v>2.9184549999999998</v>
      </c>
      <c r="F15" s="5">
        <v>493639.57753346197</v>
      </c>
      <c r="G15" s="5">
        <v>5048763.7480615489</v>
      </c>
      <c r="H15" s="5">
        <f t="shared" si="0"/>
        <v>94.459048765483885</v>
      </c>
      <c r="I15" s="5">
        <f t="shared" si="1"/>
        <v>1104.6526974504468</v>
      </c>
      <c r="J15" s="5">
        <v>404</v>
      </c>
      <c r="K15" s="5">
        <v>1072.326294</v>
      </c>
      <c r="L15" s="1">
        <v>7.8</v>
      </c>
      <c r="M15" s="6">
        <v>908.5</v>
      </c>
      <c r="N15" s="1">
        <v>424</v>
      </c>
      <c r="Q15" s="1" t="s">
        <v>66</v>
      </c>
      <c r="R15" s="7">
        <v>0.56799999999999995</v>
      </c>
      <c r="S15" s="7">
        <v>0.184</v>
      </c>
      <c r="T15" s="7">
        <v>8.0978399999999997</v>
      </c>
      <c r="U15" s="6">
        <v>1</v>
      </c>
      <c r="V15" s="7">
        <v>0.98899999999999999</v>
      </c>
    </row>
    <row r="16" spans="1:22" x14ac:dyDescent="0.2">
      <c r="A16" s="1" t="s">
        <v>31</v>
      </c>
      <c r="B16" s="2">
        <v>44700</v>
      </c>
      <c r="C16" s="3">
        <v>0.41528935185185184</v>
      </c>
      <c r="D16" s="4">
        <v>45.592506999999998</v>
      </c>
      <c r="E16" s="4">
        <v>2.9172630000000002</v>
      </c>
      <c r="F16" s="5">
        <v>493546.61656723957</v>
      </c>
      <c r="G16" s="5">
        <v>5048777.1751498003</v>
      </c>
      <c r="H16" s="5">
        <f t="shared" si="0"/>
        <v>93.925651128488795</v>
      </c>
      <c r="I16" s="5">
        <f t="shared" si="1"/>
        <v>1198.5783485789357</v>
      </c>
      <c r="J16" s="5">
        <v>405</v>
      </c>
      <c r="K16" s="5">
        <v>1072.3129879999999</v>
      </c>
      <c r="L16" s="1">
        <v>7.8</v>
      </c>
      <c r="M16" s="6">
        <v>908.2</v>
      </c>
      <c r="N16" s="1">
        <v>442</v>
      </c>
      <c r="Q16" s="1" t="s">
        <v>66</v>
      </c>
      <c r="R16" s="7">
        <v>0.308</v>
      </c>
      <c r="S16" s="7">
        <v>0.1</v>
      </c>
      <c r="T16" s="7">
        <v>4.4009999999999998</v>
      </c>
      <c r="U16" s="6">
        <v>2</v>
      </c>
      <c r="V16" s="7">
        <v>0.96299999999999997</v>
      </c>
    </row>
    <row r="17" spans="1:22" x14ac:dyDescent="0.2">
      <c r="A17" s="1" t="s">
        <v>32</v>
      </c>
      <c r="B17" s="2">
        <v>44701</v>
      </c>
      <c r="C17" s="3">
        <v>0.41892361111111115</v>
      </c>
      <c r="D17" s="4">
        <v>45.592976999999998</v>
      </c>
      <c r="E17" s="4">
        <v>2.9163999999999999</v>
      </c>
      <c r="F17" s="5">
        <v>493479.35806610645</v>
      </c>
      <c r="G17" s="5">
        <v>5048829.4614350339</v>
      </c>
      <c r="H17" s="5">
        <f t="shared" si="0"/>
        <v>85.191323491378512</v>
      </c>
      <c r="I17" s="5">
        <f t="shared" si="1"/>
        <v>1283.7696720703143</v>
      </c>
      <c r="J17" s="5">
        <v>406</v>
      </c>
      <c r="K17" s="5">
        <v>1074.7451169999999</v>
      </c>
      <c r="L17" s="1">
        <v>7.8</v>
      </c>
      <c r="M17" s="6">
        <v>907.8</v>
      </c>
      <c r="N17" s="1">
        <v>425</v>
      </c>
      <c r="Q17" s="1" t="s">
        <v>66</v>
      </c>
      <c r="R17" s="7">
        <v>0.61099999999999999</v>
      </c>
      <c r="S17" s="7">
        <v>0.19800000000000001</v>
      </c>
      <c r="T17" s="7">
        <v>8.7139799999999994</v>
      </c>
      <c r="U17" s="6">
        <v>2</v>
      </c>
      <c r="V17" s="7">
        <v>0.97899999999999998</v>
      </c>
    </row>
    <row r="18" spans="1:22" x14ac:dyDescent="0.2">
      <c r="A18" s="1" t="s">
        <v>33</v>
      </c>
      <c r="B18" s="2">
        <v>44702</v>
      </c>
      <c r="C18" s="3">
        <v>0.42291666666666666</v>
      </c>
      <c r="D18" s="4">
        <v>45.593533999999998</v>
      </c>
      <c r="E18" s="4">
        <v>2.915581</v>
      </c>
      <c r="F18" s="5">
        <v>493415.54275110655</v>
      </c>
      <c r="G18" s="5">
        <v>5048891.410441258</v>
      </c>
      <c r="H18" s="5">
        <f t="shared" si="0"/>
        <v>88.938595675239483</v>
      </c>
      <c r="I18" s="5">
        <f t="shared" si="1"/>
        <v>1372.7082677455537</v>
      </c>
      <c r="J18" s="5">
        <v>408</v>
      </c>
      <c r="K18" s="5">
        <v>1080.8392329999999</v>
      </c>
      <c r="L18" s="1">
        <v>8.1999999999999993</v>
      </c>
      <c r="M18" s="6">
        <v>907.2</v>
      </c>
      <c r="N18" s="1">
        <v>417</v>
      </c>
      <c r="Q18" s="1" t="s">
        <v>66</v>
      </c>
      <c r="R18" s="7">
        <v>0.93</v>
      </c>
      <c r="S18" s="7">
        <v>0.30099999999999999</v>
      </c>
      <c r="T18" s="7">
        <v>13.24701</v>
      </c>
      <c r="U18" s="6">
        <v>1</v>
      </c>
      <c r="V18" s="7">
        <v>0.996</v>
      </c>
    </row>
    <row r="19" spans="1:22" x14ac:dyDescent="0.2">
      <c r="A19" s="1" t="s">
        <v>34</v>
      </c>
      <c r="B19" s="2">
        <v>44703</v>
      </c>
      <c r="C19" s="3">
        <v>0.42696759259259259</v>
      </c>
      <c r="D19" s="4">
        <v>45.593922999999997</v>
      </c>
      <c r="E19" s="4">
        <v>2.9145349999999999</v>
      </c>
      <c r="F19" s="5">
        <v>493334.00359074783</v>
      </c>
      <c r="G19" s="5">
        <v>5048934.7143284492</v>
      </c>
      <c r="H19" s="5">
        <f t="shared" si="0"/>
        <v>92.32476004775549</v>
      </c>
      <c r="I19" s="5">
        <f t="shared" si="1"/>
        <v>1465.0330277933092</v>
      </c>
      <c r="J19" s="5">
        <v>410</v>
      </c>
      <c r="K19" s="5">
        <v>1087.6796879999999</v>
      </c>
      <c r="L19" s="1">
        <v>8.1999999999999993</v>
      </c>
      <c r="M19" s="6">
        <v>906.7</v>
      </c>
      <c r="N19" s="1">
        <v>425</v>
      </c>
      <c r="Q19" s="1" t="s">
        <v>66</v>
      </c>
      <c r="R19" s="7">
        <v>0.43</v>
      </c>
      <c r="S19" s="7">
        <v>0.13900000000000001</v>
      </c>
      <c r="T19" s="7">
        <v>6.1173900000000003</v>
      </c>
      <c r="U19" s="6">
        <v>1</v>
      </c>
      <c r="V19" s="7">
        <v>0.98399999999999999</v>
      </c>
    </row>
    <row r="20" spans="1:22" x14ac:dyDescent="0.2">
      <c r="A20" s="1" t="s">
        <v>35</v>
      </c>
      <c r="B20" s="2">
        <v>44704</v>
      </c>
      <c r="C20" s="3">
        <v>0.43207175925925928</v>
      </c>
      <c r="D20" s="4">
        <v>45.594185000000003</v>
      </c>
      <c r="E20" s="4">
        <v>2.9134359999999999</v>
      </c>
      <c r="F20" s="5">
        <v>493248.31652732089</v>
      </c>
      <c r="G20" s="5">
        <v>5048963.9141788054</v>
      </c>
      <c r="H20" s="5">
        <f t="shared" si="0"/>
        <v>90.525709605381607</v>
      </c>
      <c r="I20" s="5">
        <f t="shared" si="1"/>
        <v>1555.5587373986907</v>
      </c>
      <c r="J20" s="5">
        <v>411</v>
      </c>
      <c r="K20" s="5">
        <v>1087.5191649999999</v>
      </c>
      <c r="L20" s="1">
        <v>8.1999999999999993</v>
      </c>
      <c r="M20" s="6">
        <v>906.5</v>
      </c>
      <c r="N20" s="1">
        <v>429</v>
      </c>
      <c r="Q20" s="1" t="s">
        <v>66</v>
      </c>
      <c r="R20" s="7">
        <v>0.60699999999999998</v>
      </c>
      <c r="S20" s="7">
        <v>0.19600000000000001</v>
      </c>
      <c r="T20" s="7">
        <v>8.6259599999999992</v>
      </c>
      <c r="U20" s="6">
        <v>2</v>
      </c>
      <c r="V20" s="7">
        <v>0.98699999999999999</v>
      </c>
    </row>
    <row r="21" spans="1:22" x14ac:dyDescent="0.2">
      <c r="A21" s="1" t="s">
        <v>36</v>
      </c>
      <c r="B21" s="2">
        <v>44705</v>
      </c>
      <c r="C21" s="3">
        <v>0.4359837962962963</v>
      </c>
      <c r="D21" s="4">
        <v>45.594527999999997</v>
      </c>
      <c r="E21" s="4">
        <v>2.9123969999999999</v>
      </c>
      <c r="F21" s="5">
        <v>493167.31985573494</v>
      </c>
      <c r="G21" s="5">
        <v>5049002.109105384</v>
      </c>
      <c r="H21" s="5">
        <f t="shared" si="0"/>
        <v>89.550618224236132</v>
      </c>
      <c r="I21" s="5">
        <f t="shared" si="1"/>
        <v>1645.1093556229268</v>
      </c>
      <c r="J21" s="5">
        <v>412</v>
      </c>
      <c r="K21" s="5">
        <v>1088.89978</v>
      </c>
      <c r="L21" s="1">
        <v>8.1999999999999993</v>
      </c>
      <c r="M21" s="6">
        <v>906.3</v>
      </c>
      <c r="N21" s="1">
        <v>425</v>
      </c>
      <c r="Q21" s="1" t="s">
        <v>66</v>
      </c>
      <c r="R21" s="7">
        <v>0.58099999999999996</v>
      </c>
      <c r="S21" s="7">
        <v>0.188</v>
      </c>
      <c r="T21" s="7">
        <v>8.2738800000000001</v>
      </c>
      <c r="U21" s="6">
        <v>2</v>
      </c>
      <c r="V21" s="7">
        <v>0.98599999999999999</v>
      </c>
    </row>
    <row r="22" spans="1:22" x14ac:dyDescent="0.2">
      <c r="A22" s="1" t="s">
        <v>37</v>
      </c>
      <c r="B22" s="2">
        <v>44706</v>
      </c>
      <c r="C22" s="3">
        <v>0.43990740740740741</v>
      </c>
      <c r="D22" s="4">
        <v>45.594630000000002</v>
      </c>
      <c r="E22" s="4">
        <v>2.9111910000000001</v>
      </c>
      <c r="F22" s="5">
        <v>493073.26927702752</v>
      </c>
      <c r="G22" s="5">
        <v>5049013.5446492899</v>
      </c>
      <c r="H22" s="5">
        <f t="shared" si="0"/>
        <v>94.743247884087666</v>
      </c>
      <c r="I22" s="5">
        <f t="shared" si="1"/>
        <v>1739.8526035070145</v>
      </c>
      <c r="J22" s="5">
        <v>413</v>
      </c>
      <c r="K22" s="5">
        <v>1091.3833010000001</v>
      </c>
      <c r="L22" s="1">
        <v>8.1999999999999993</v>
      </c>
      <c r="M22" s="6">
        <v>906</v>
      </c>
      <c r="N22" s="1">
        <v>431</v>
      </c>
      <c r="O22" s="1">
        <v>5000</v>
      </c>
      <c r="P22" s="1">
        <v>-22.1</v>
      </c>
      <c r="Q22" s="1" t="s">
        <v>66</v>
      </c>
      <c r="R22" s="7">
        <v>2.8973</v>
      </c>
      <c r="S22" s="7">
        <v>0.92800000000000005</v>
      </c>
      <c r="T22" s="7">
        <v>40.841279999999998</v>
      </c>
      <c r="U22" s="6">
        <v>0.5</v>
      </c>
      <c r="V22" s="7">
        <v>0.998</v>
      </c>
    </row>
    <row r="23" spans="1:22" x14ac:dyDescent="0.2">
      <c r="A23" s="1" t="s">
        <v>38</v>
      </c>
      <c r="B23" s="2">
        <v>44707</v>
      </c>
      <c r="C23" s="3">
        <v>0.44732638888888893</v>
      </c>
      <c r="D23" s="1">
        <v>45.595030000000001</v>
      </c>
      <c r="E23" s="1">
        <v>2.9101840000000001</v>
      </c>
      <c r="F23" s="5">
        <v>492994.77725595783</v>
      </c>
      <c r="G23" s="5">
        <v>5049058.0716914944</v>
      </c>
      <c r="H23" s="5">
        <f t="shared" si="0"/>
        <v>90.242201098415265</v>
      </c>
      <c r="I23" s="5">
        <f t="shared" si="1"/>
        <v>1830.0948046054298</v>
      </c>
      <c r="J23" s="1">
        <v>414</v>
      </c>
      <c r="K23" s="1">
        <v>1094.561279</v>
      </c>
      <c r="L23" s="1">
        <v>8.1999999999999993</v>
      </c>
      <c r="M23" s="6">
        <v>905.6</v>
      </c>
      <c r="N23" s="1">
        <v>425</v>
      </c>
      <c r="Q23" s="1" t="s">
        <v>66</v>
      </c>
      <c r="R23" s="7">
        <v>1.329</v>
      </c>
      <c r="S23" s="7">
        <v>0.42899999999999999</v>
      </c>
      <c r="T23" s="7">
        <v>18.880289999999999</v>
      </c>
      <c r="U23" s="6">
        <v>1</v>
      </c>
      <c r="V23" s="7">
        <v>0.99199999999999999</v>
      </c>
    </row>
    <row r="24" spans="1:22" x14ac:dyDescent="0.2">
      <c r="A24" s="1" t="s">
        <v>39</v>
      </c>
      <c r="B24" s="2">
        <v>44708</v>
      </c>
      <c r="C24" s="3">
        <v>0.45122685185185185</v>
      </c>
      <c r="D24" s="1">
        <v>45.595289000000001</v>
      </c>
      <c r="E24" s="1">
        <v>2.9090419999999999</v>
      </c>
      <c r="F24" s="5">
        <v>492905.7392990432</v>
      </c>
      <c r="G24" s="5">
        <v>5049086.9467036221</v>
      </c>
      <c r="H24" s="5">
        <f t="shared" si="0"/>
        <v>93.603013289667217</v>
      </c>
      <c r="I24" s="5">
        <f t="shared" si="1"/>
        <v>1923.6978178950969</v>
      </c>
      <c r="J24" s="1">
        <v>415</v>
      </c>
      <c r="K24" s="1">
        <v>1102.6556399999999</v>
      </c>
      <c r="L24" s="1">
        <v>8.1999999999999993</v>
      </c>
      <c r="M24" s="6">
        <v>904.8</v>
      </c>
      <c r="N24" s="1">
        <v>428</v>
      </c>
      <c r="Q24" s="1" t="s">
        <v>66</v>
      </c>
      <c r="R24" s="7">
        <v>0.94</v>
      </c>
      <c r="S24" s="7">
        <v>0.30299999999999999</v>
      </c>
      <c r="T24" s="7">
        <v>13.33503</v>
      </c>
      <c r="U24" s="6">
        <v>2</v>
      </c>
      <c r="V24" s="7">
        <v>0.97699999999999998</v>
      </c>
    </row>
    <row r="25" spans="1:22" x14ac:dyDescent="0.2">
      <c r="A25" s="1" t="s">
        <v>40</v>
      </c>
      <c r="B25" s="2">
        <v>44709</v>
      </c>
      <c r="C25" s="3">
        <v>0.45521990740740742</v>
      </c>
      <c r="D25" s="1">
        <v>45.595444000000001</v>
      </c>
      <c r="E25" s="1">
        <v>2.9078050000000002</v>
      </c>
      <c r="F25" s="5">
        <v>492809.27939737402</v>
      </c>
      <c r="G25" s="5">
        <v>5049104.2772074183</v>
      </c>
      <c r="H25" s="5">
        <f t="shared" si="0"/>
        <v>98.004382513532263</v>
      </c>
      <c r="I25" s="5">
        <f t="shared" si="1"/>
        <v>2021.7022004086291</v>
      </c>
      <c r="J25" s="1">
        <v>416</v>
      </c>
      <c r="K25" s="1">
        <v>1108.906616</v>
      </c>
      <c r="L25" s="1">
        <v>8.1999999999999993</v>
      </c>
      <c r="M25" s="6">
        <v>904</v>
      </c>
      <c r="N25" s="1">
        <v>438</v>
      </c>
      <c r="Q25" s="1" t="s">
        <v>66</v>
      </c>
      <c r="R25" s="7">
        <v>0.754</v>
      </c>
      <c r="S25" s="7">
        <v>0.24299999999999999</v>
      </c>
      <c r="T25" s="7">
        <v>10.694429999999999</v>
      </c>
      <c r="U25" s="6">
        <v>1</v>
      </c>
      <c r="V25" s="7">
        <v>0.98799999999999999</v>
      </c>
    </row>
    <row r="26" spans="1:22" x14ac:dyDescent="0.2">
      <c r="A26" s="1" t="s">
        <v>41</v>
      </c>
      <c r="B26" s="2">
        <v>44710</v>
      </c>
      <c r="C26" s="3">
        <v>0.46104166666666663</v>
      </c>
      <c r="D26" s="1">
        <v>45.595492999999998</v>
      </c>
      <c r="E26" s="1">
        <v>2.9066320000000001</v>
      </c>
      <c r="F26" s="5">
        <v>492717.79796326708</v>
      </c>
      <c r="G26" s="5">
        <v>5049109.8268971853</v>
      </c>
      <c r="H26" s="5">
        <f t="shared" si="0"/>
        <v>91.649614526043635</v>
      </c>
      <c r="I26" s="5">
        <f t="shared" si="1"/>
        <v>2113.3518149346728</v>
      </c>
      <c r="J26" s="1">
        <v>417</v>
      </c>
      <c r="K26" s="1">
        <v>1111.5307620000001</v>
      </c>
      <c r="L26" s="1">
        <v>8.1999999999999993</v>
      </c>
      <c r="M26" s="6">
        <v>904</v>
      </c>
      <c r="N26" s="1">
        <v>426</v>
      </c>
      <c r="Q26" s="1" t="s">
        <v>66</v>
      </c>
      <c r="R26" s="7">
        <v>0.67200000000000004</v>
      </c>
      <c r="S26" s="7">
        <v>0.217</v>
      </c>
      <c r="T26" s="7">
        <v>9.5501699999999996</v>
      </c>
      <c r="U26" s="6">
        <v>1</v>
      </c>
      <c r="V26" s="7">
        <v>0.99299999999999999</v>
      </c>
    </row>
    <row r="27" spans="1:22" x14ac:dyDescent="0.2">
      <c r="A27" s="1" t="s">
        <v>42</v>
      </c>
      <c r="B27" s="2">
        <v>44711</v>
      </c>
      <c r="C27" s="3">
        <v>0.4647337962962963</v>
      </c>
      <c r="D27" s="1">
        <v>45.595395000000003</v>
      </c>
      <c r="E27" s="1">
        <v>2.9053360000000001</v>
      </c>
      <c r="F27" s="5">
        <v>492616.70408114797</v>
      </c>
      <c r="G27" s="5">
        <v>5049099.0576950992</v>
      </c>
      <c r="H27" s="5">
        <f t="shared" si="0"/>
        <v>101.6658679965129</v>
      </c>
      <c r="I27" s="5">
        <f t="shared" si="1"/>
        <v>2215.0176829311858</v>
      </c>
      <c r="J27" s="1">
        <v>418</v>
      </c>
      <c r="K27" s="1">
        <v>1117.17688</v>
      </c>
      <c r="L27" s="1">
        <v>8.1999999999999993</v>
      </c>
      <c r="M27" s="6">
        <v>904.4</v>
      </c>
      <c r="N27" s="1">
        <v>429</v>
      </c>
      <c r="Q27" s="1" t="s">
        <v>66</v>
      </c>
      <c r="R27" s="7">
        <v>-0.42299999999999999</v>
      </c>
      <c r="S27" s="7">
        <v>-0.13600000000000001</v>
      </c>
      <c r="T27" s="7">
        <v>0</v>
      </c>
      <c r="U27" s="6">
        <v>-10.199999999999999</v>
      </c>
      <c r="V27" s="7">
        <v>0.78600000000000003</v>
      </c>
    </row>
    <row r="28" spans="1:22" x14ac:dyDescent="0.2">
      <c r="A28" s="1" t="s">
        <v>43</v>
      </c>
      <c r="B28" s="2">
        <v>44712</v>
      </c>
      <c r="C28" s="3">
        <v>0.46876157407407404</v>
      </c>
      <c r="D28" s="1">
        <v>45.595410999999999</v>
      </c>
      <c r="E28" s="1">
        <v>2.903956</v>
      </c>
      <c r="F28" s="5">
        <v>492509.0734436491</v>
      </c>
      <c r="G28" s="5">
        <v>5049100.9632496564</v>
      </c>
      <c r="H28" s="5">
        <f t="shared" si="0"/>
        <v>107.64750469278097</v>
      </c>
      <c r="I28" s="5">
        <f t="shared" si="1"/>
        <v>2322.6651876239666</v>
      </c>
      <c r="J28" s="1">
        <v>419</v>
      </c>
      <c r="K28" s="1">
        <v>1122.602539</v>
      </c>
      <c r="L28" s="1">
        <v>8.1999999999999993</v>
      </c>
      <c r="M28" s="6">
        <v>903</v>
      </c>
      <c r="N28" s="1">
        <v>426</v>
      </c>
      <c r="Q28" s="1" t="s">
        <v>66</v>
      </c>
      <c r="R28" s="7">
        <v>0.26</v>
      </c>
      <c r="S28" s="7">
        <v>8.3540000000000003E-2</v>
      </c>
      <c r="T28" s="7">
        <v>3.6765954000000001</v>
      </c>
      <c r="U28" s="6">
        <v>2</v>
      </c>
      <c r="V28" s="7">
        <v>0.97499999999999998</v>
      </c>
    </row>
    <row r="29" spans="1:22" x14ac:dyDescent="0.2">
      <c r="A29" s="1" t="s">
        <v>44</v>
      </c>
      <c r="B29" s="2">
        <v>44713</v>
      </c>
      <c r="C29" s="3">
        <v>0.48534722222222221</v>
      </c>
      <c r="D29" s="1">
        <v>45.595038000000002</v>
      </c>
      <c r="E29" s="1">
        <v>2.902936</v>
      </c>
      <c r="F29" s="5">
        <v>492429.46865905338</v>
      </c>
      <c r="G29" s="5">
        <v>5049059.6191194681</v>
      </c>
      <c r="H29" s="5">
        <f t="shared" si="0"/>
        <v>89.70094108509852</v>
      </c>
      <c r="I29" s="5">
        <f t="shared" si="1"/>
        <v>2412.3661287090654</v>
      </c>
      <c r="J29" s="1">
        <v>420</v>
      </c>
      <c r="K29" s="1">
        <v>1128.3648679999999</v>
      </c>
      <c r="L29" s="1">
        <v>9.1</v>
      </c>
      <c r="M29" s="6">
        <v>902.3</v>
      </c>
      <c r="N29" s="1">
        <v>439</v>
      </c>
      <c r="Q29" s="1" t="s">
        <v>66</v>
      </c>
      <c r="R29" s="7">
        <v>0.81399999999999995</v>
      </c>
      <c r="S29" s="7">
        <v>0.26100000000000001</v>
      </c>
      <c r="T29" s="7">
        <v>11.486610000000001</v>
      </c>
      <c r="U29" s="6">
        <v>0.6</v>
      </c>
      <c r="V29" s="7">
        <v>0.997</v>
      </c>
    </row>
    <row r="30" spans="1:22" x14ac:dyDescent="0.2">
      <c r="A30" s="1" t="s">
        <v>45</v>
      </c>
      <c r="B30" s="2">
        <v>44714</v>
      </c>
      <c r="C30" s="3">
        <v>0.48918981481481483</v>
      </c>
      <c r="D30" s="1">
        <v>45.594738</v>
      </c>
      <c r="E30" s="1">
        <v>2.9017520000000001</v>
      </c>
      <c r="F30" s="5">
        <v>492337.08144986571</v>
      </c>
      <c r="G30" s="5">
        <v>5049026.4018830685</v>
      </c>
      <c r="H30" s="5">
        <f t="shared" si="0"/>
        <v>98.177294806469504</v>
      </c>
      <c r="I30" s="5">
        <f t="shared" si="1"/>
        <v>2510.5434235155349</v>
      </c>
      <c r="J30" s="1">
        <v>421</v>
      </c>
      <c r="K30" s="1">
        <v>1135.1517329999999</v>
      </c>
      <c r="L30" s="1">
        <v>9.1</v>
      </c>
      <c r="M30" s="6">
        <v>901.6</v>
      </c>
      <c r="N30" s="1">
        <v>430</v>
      </c>
      <c r="O30" s="1">
        <v>5500</v>
      </c>
      <c r="P30" s="1">
        <v>-21.2</v>
      </c>
      <c r="Q30" s="1" t="s">
        <v>66</v>
      </c>
      <c r="R30" s="7">
        <v>2.4500000000000002</v>
      </c>
      <c r="S30" s="7">
        <v>0.78500000000000003</v>
      </c>
      <c r="T30" s="7">
        <v>34.547849999999997</v>
      </c>
      <c r="U30" s="6">
        <v>0.5</v>
      </c>
      <c r="V30" s="7">
        <v>0.999</v>
      </c>
    </row>
    <row r="31" spans="1:22" x14ac:dyDescent="0.2">
      <c r="A31" s="1" t="s">
        <v>46</v>
      </c>
      <c r="B31" s="2">
        <v>44715</v>
      </c>
      <c r="C31" s="3">
        <v>0.49266203703703698</v>
      </c>
      <c r="D31" s="1">
        <v>45.594472000000003</v>
      </c>
      <c r="E31" s="1">
        <v>2.9005740000000002</v>
      </c>
      <c r="F31" s="5">
        <v>492245.1659162158</v>
      </c>
      <c r="G31" s="5">
        <v>5048996.9627953758</v>
      </c>
      <c r="H31" s="5">
        <f t="shared" si="0"/>
        <v>96.514896313072441</v>
      </c>
      <c r="I31" s="5">
        <f t="shared" si="1"/>
        <v>2607.0583198286072</v>
      </c>
      <c r="J31" s="1">
        <v>423</v>
      </c>
      <c r="K31" s="1">
        <v>1141.754639</v>
      </c>
      <c r="L31" s="1">
        <v>9.1</v>
      </c>
      <c r="M31" s="6">
        <v>900.9</v>
      </c>
      <c r="N31" s="1">
        <v>442</v>
      </c>
      <c r="Q31" s="1" t="s">
        <v>66</v>
      </c>
      <c r="R31" s="7">
        <v>0.33300000000000002</v>
      </c>
      <c r="S31" s="7">
        <v>0.107</v>
      </c>
      <c r="T31" s="7">
        <v>4.7090699999999996</v>
      </c>
      <c r="U31" s="6">
        <v>1</v>
      </c>
      <c r="V31" s="7">
        <v>0.98399999999999999</v>
      </c>
    </row>
    <row r="32" spans="1:22" x14ac:dyDescent="0.2">
      <c r="A32" s="1" t="s">
        <v>47</v>
      </c>
      <c r="B32" s="2">
        <v>44716</v>
      </c>
      <c r="C32" s="3">
        <v>0.4967361111111111</v>
      </c>
      <c r="D32" s="1">
        <v>45.594160000000002</v>
      </c>
      <c r="E32" s="1">
        <v>2.8994469999999999</v>
      </c>
      <c r="F32" s="5">
        <v>492157.22092389554</v>
      </c>
      <c r="G32" s="5">
        <v>5048962.4095194275</v>
      </c>
      <c r="H32" s="5">
        <f t="shared" si="0"/>
        <v>94.489420323000715</v>
      </c>
      <c r="I32" s="5">
        <f t="shared" si="1"/>
        <v>2701.5477401516077</v>
      </c>
      <c r="J32" s="1">
        <v>424</v>
      </c>
      <c r="K32" s="1">
        <v>1147.6936040000001</v>
      </c>
      <c r="L32" s="1">
        <v>9.1</v>
      </c>
      <c r="M32" s="6">
        <v>900.4</v>
      </c>
      <c r="N32" s="1">
        <v>425</v>
      </c>
      <c r="Q32" s="1" t="s">
        <v>66</v>
      </c>
      <c r="R32" s="7">
        <v>1.3520000000000001</v>
      </c>
      <c r="S32" s="7">
        <v>0.20399999999999999</v>
      </c>
      <c r="T32" s="7">
        <v>8.9780399999999982</v>
      </c>
      <c r="U32" s="6">
        <v>0.5</v>
      </c>
      <c r="V32" s="7">
        <v>0.998</v>
      </c>
    </row>
    <row r="33" spans="1:22" x14ac:dyDescent="0.2">
      <c r="A33" s="1" t="s">
        <v>48</v>
      </c>
      <c r="B33" s="2">
        <v>44717</v>
      </c>
      <c r="C33" s="3">
        <v>0.50074074074074071</v>
      </c>
      <c r="D33" s="1">
        <v>45.593783000000002</v>
      </c>
      <c r="E33" s="1">
        <v>2.898342</v>
      </c>
      <c r="F33" s="5">
        <v>492070.98173610988</v>
      </c>
      <c r="G33" s="5">
        <v>5048920.63387552</v>
      </c>
      <c r="H33" s="5">
        <f t="shared" si="0"/>
        <v>95.824850293726115</v>
      </c>
      <c r="I33" s="5">
        <f t="shared" si="1"/>
        <v>2797.372590445334</v>
      </c>
      <c r="J33" s="1">
        <v>425</v>
      </c>
      <c r="K33" s="1">
        <v>1153.297607</v>
      </c>
      <c r="L33" s="1">
        <v>9.1</v>
      </c>
      <c r="M33" s="6">
        <v>899.7</v>
      </c>
      <c r="N33" s="1">
        <v>431</v>
      </c>
      <c r="Q33" s="1" t="s">
        <v>66</v>
      </c>
      <c r="R33" s="7">
        <v>1.7989999999999999</v>
      </c>
      <c r="S33" s="7">
        <v>0.57599999999999996</v>
      </c>
      <c r="T33" s="7">
        <v>25.349759999999996</v>
      </c>
      <c r="U33" s="6">
        <v>1</v>
      </c>
      <c r="V33" s="7">
        <v>0.996</v>
      </c>
    </row>
    <row r="34" spans="1:22" x14ac:dyDescent="0.2">
      <c r="A34" s="1" t="s">
        <v>49</v>
      </c>
      <c r="B34" s="2">
        <v>44718</v>
      </c>
      <c r="C34" s="3">
        <v>0.50475694444444441</v>
      </c>
      <c r="D34" s="1">
        <v>45.593409000000001</v>
      </c>
      <c r="E34" s="1">
        <v>2.8973179999999998</v>
      </c>
      <c r="F34" s="5">
        <v>491991.0596198581</v>
      </c>
      <c r="G34" s="5">
        <v>5048879.1846268345</v>
      </c>
      <c r="H34" s="5">
        <f t="shared" si="0"/>
        <v>90.031021780025313</v>
      </c>
      <c r="I34" s="5">
        <f t="shared" si="1"/>
        <v>2887.4036122253592</v>
      </c>
      <c r="J34" s="1">
        <v>426</v>
      </c>
      <c r="K34" s="1">
        <v>1164.3579099999999</v>
      </c>
      <c r="L34" s="1">
        <v>9.1</v>
      </c>
      <c r="M34" s="6">
        <v>898.8</v>
      </c>
      <c r="N34" s="1">
        <v>436</v>
      </c>
      <c r="Q34" s="1" t="s">
        <v>66</v>
      </c>
      <c r="R34" s="7">
        <v>0.99</v>
      </c>
      <c r="S34" s="7">
        <v>0.317</v>
      </c>
      <c r="T34" s="7">
        <v>13.951169999999999</v>
      </c>
      <c r="U34" s="6">
        <v>0.7</v>
      </c>
      <c r="V34" s="7">
        <v>0.996</v>
      </c>
    </row>
    <row r="35" spans="1:22" x14ac:dyDescent="0.2">
      <c r="A35" s="1" t="s">
        <v>50</v>
      </c>
      <c r="B35" s="2">
        <v>44719</v>
      </c>
      <c r="C35" s="3">
        <v>0.50814814814814813</v>
      </c>
      <c r="D35" s="1">
        <v>45.593314999999997</v>
      </c>
      <c r="E35" s="1">
        <v>2.8960180000000002</v>
      </c>
      <c r="F35" s="5">
        <v>491889.64931850188</v>
      </c>
      <c r="G35" s="5">
        <v>5048868.8719682572</v>
      </c>
      <c r="H35" s="5">
        <f t="shared" si="0"/>
        <v>101.93331225900215</v>
      </c>
      <c r="I35" s="5">
        <f t="shared" si="1"/>
        <v>2989.3369244843616</v>
      </c>
      <c r="J35" s="1">
        <v>440</v>
      </c>
      <c r="K35" s="1">
        <v>1164.6482229999999</v>
      </c>
      <c r="L35" s="1">
        <v>9.1</v>
      </c>
      <c r="M35" s="6">
        <v>898.4</v>
      </c>
      <c r="N35" s="1">
        <v>435</v>
      </c>
      <c r="Q35" s="1" t="s">
        <v>66</v>
      </c>
      <c r="R35" s="7">
        <v>0.34300000000000003</v>
      </c>
      <c r="S35" s="7">
        <v>0.11</v>
      </c>
      <c r="T35" s="7">
        <v>4.8411</v>
      </c>
      <c r="U35" s="6">
        <v>2</v>
      </c>
      <c r="V35" s="7">
        <v>0.98899999999999999</v>
      </c>
    </row>
    <row r="36" spans="1:22" x14ac:dyDescent="0.2">
      <c r="A36" s="1" t="s">
        <v>51</v>
      </c>
      <c r="B36" s="2">
        <v>44720</v>
      </c>
      <c r="C36" s="3">
        <v>0.5118287037037037</v>
      </c>
      <c r="D36" s="1">
        <v>45.593406000000002</v>
      </c>
      <c r="E36" s="1">
        <v>2.8947090000000002</v>
      </c>
      <c r="F36" s="5">
        <v>491787.56368154753</v>
      </c>
      <c r="G36" s="5">
        <v>5048879.1151735438</v>
      </c>
      <c r="H36" s="5">
        <f t="shared" si="0"/>
        <v>102.59824816690306</v>
      </c>
      <c r="I36" s="5">
        <f t="shared" si="1"/>
        <v>3091.9351726512646</v>
      </c>
      <c r="J36" s="1">
        <v>427</v>
      </c>
      <c r="K36" s="1">
        <v>1164.8414310000001</v>
      </c>
      <c r="L36" s="1">
        <v>9.1</v>
      </c>
      <c r="M36" s="6">
        <v>989.1</v>
      </c>
      <c r="N36" s="1">
        <v>483</v>
      </c>
      <c r="Q36" s="1" t="s">
        <v>66</v>
      </c>
      <c r="R36" s="7">
        <v>0.63400000000000001</v>
      </c>
      <c r="S36" s="7">
        <v>0.20200000000000001</v>
      </c>
      <c r="T36" s="7">
        <v>8.8900199999999998</v>
      </c>
      <c r="U36" s="6">
        <v>0.9</v>
      </c>
      <c r="V36" s="7">
        <v>0.99199999999999999</v>
      </c>
    </row>
    <row r="37" spans="1:22" x14ac:dyDescent="0.2">
      <c r="A37" s="1" t="s">
        <v>52</v>
      </c>
      <c r="B37" s="2">
        <v>44721</v>
      </c>
      <c r="C37" s="3">
        <v>0.52490740740740738</v>
      </c>
      <c r="D37" s="1">
        <v>45.593372000000002</v>
      </c>
      <c r="E37" s="1">
        <v>2.8935270000000002</v>
      </c>
      <c r="F37" s="5">
        <v>491695.36560653488</v>
      </c>
      <c r="G37" s="5">
        <v>5048875.4595229346</v>
      </c>
      <c r="H37" s="5">
        <f t="shared" si="0"/>
        <v>92.270519763438841</v>
      </c>
      <c r="I37" s="5">
        <f t="shared" si="1"/>
        <v>3184.2056924147032</v>
      </c>
      <c r="J37" s="1">
        <v>428</v>
      </c>
      <c r="K37" s="1">
        <v>1162.209717</v>
      </c>
      <c r="L37" s="1">
        <v>9.1</v>
      </c>
      <c r="M37" s="6">
        <v>897.7</v>
      </c>
      <c r="N37" s="1">
        <v>463</v>
      </c>
      <c r="Q37" s="1" t="s">
        <v>66</v>
      </c>
      <c r="R37" s="7">
        <v>0.77400000000000002</v>
      </c>
      <c r="S37" s="7">
        <v>0.247</v>
      </c>
      <c r="T37" s="7">
        <v>10.870469999999999</v>
      </c>
      <c r="U37" s="6">
        <v>0.5</v>
      </c>
      <c r="V37" s="7">
        <v>0.997</v>
      </c>
    </row>
    <row r="38" spans="1:22" x14ac:dyDescent="0.2">
      <c r="A38" s="1" t="s">
        <v>53</v>
      </c>
      <c r="B38" s="2">
        <v>44722</v>
      </c>
      <c r="C38" s="3">
        <v>0.52854166666666669</v>
      </c>
      <c r="D38" s="1">
        <v>45.593155000000003</v>
      </c>
      <c r="E38" s="1">
        <v>2.8924349999999999</v>
      </c>
      <c r="F38" s="5">
        <v>491610.15993739583</v>
      </c>
      <c r="G38" s="5">
        <v>5048851.4647118878</v>
      </c>
      <c r="H38" s="5">
        <f t="shared" si="0"/>
        <v>88.519811401784736</v>
      </c>
      <c r="I38" s="5">
        <f t="shared" si="1"/>
        <v>3272.7255038164881</v>
      </c>
      <c r="J38" s="1">
        <v>429</v>
      </c>
      <c r="K38" s="1">
        <v>1173.451172</v>
      </c>
      <c r="L38" s="1">
        <v>9.1</v>
      </c>
      <c r="M38" s="6">
        <v>987.3</v>
      </c>
      <c r="N38" s="1">
        <v>455</v>
      </c>
      <c r="Q38" s="1" t="s">
        <v>66</v>
      </c>
      <c r="R38" s="7">
        <v>1.087</v>
      </c>
      <c r="S38" s="7">
        <v>0.34699999999999998</v>
      </c>
      <c r="T38" s="7">
        <v>15.271469999999999</v>
      </c>
      <c r="U38" s="6">
        <v>0.5</v>
      </c>
      <c r="V38" s="7">
        <v>0.998</v>
      </c>
    </row>
    <row r="39" spans="1:22" x14ac:dyDescent="0.2">
      <c r="A39" s="1" t="s">
        <v>54</v>
      </c>
      <c r="B39" s="2">
        <v>44723</v>
      </c>
      <c r="C39" s="3">
        <v>0.53254629629629624</v>
      </c>
      <c r="D39" s="1">
        <v>45.592364000000003</v>
      </c>
      <c r="E39" s="1">
        <v>2.891626</v>
      </c>
      <c r="F39" s="5">
        <v>491546.94092161395</v>
      </c>
      <c r="G39" s="5">
        <v>5048763.6704281745</v>
      </c>
      <c r="H39" s="5">
        <f t="shared" si="0"/>
        <v>108.18724605583802</v>
      </c>
      <c r="I39" s="5">
        <f t="shared" si="1"/>
        <v>3380.912749872326</v>
      </c>
      <c r="J39" s="1">
        <v>430</v>
      </c>
      <c r="K39" s="1">
        <v>1181.5280760000001</v>
      </c>
      <c r="L39" s="1">
        <v>9.1</v>
      </c>
      <c r="M39" s="6">
        <v>895.6</v>
      </c>
      <c r="N39" s="1">
        <v>468</v>
      </c>
      <c r="O39" s="1">
        <v>7100</v>
      </c>
      <c r="P39" s="1">
        <v>-19.899999999999999</v>
      </c>
      <c r="Q39" s="1" t="s">
        <v>66</v>
      </c>
      <c r="R39" s="7">
        <v>0.45800000000000002</v>
      </c>
      <c r="S39" s="7">
        <v>0.14599999999999999</v>
      </c>
      <c r="T39" s="7">
        <v>6.4254599999999993</v>
      </c>
      <c r="U39" s="6">
        <v>1</v>
      </c>
      <c r="V39" s="7">
        <v>0.99</v>
      </c>
    </row>
    <row r="40" spans="1:22" x14ac:dyDescent="0.2">
      <c r="A40" s="1" t="s">
        <v>55</v>
      </c>
      <c r="B40" s="2">
        <v>44724</v>
      </c>
      <c r="C40" s="3">
        <v>0.53650462962962964</v>
      </c>
      <c r="D40" s="1">
        <v>45.592770999999999</v>
      </c>
      <c r="E40" s="1">
        <v>2.8904529999999999</v>
      </c>
      <c r="F40" s="5">
        <v>491455.50990676053</v>
      </c>
      <c r="G40" s="5">
        <v>5048809.0119766202</v>
      </c>
      <c r="H40" s="5">
        <f t="shared" si="0"/>
        <v>102.05629080352124</v>
      </c>
      <c r="I40" s="5">
        <f t="shared" si="1"/>
        <v>3482.9690406758473</v>
      </c>
      <c r="J40" s="1">
        <v>432</v>
      </c>
      <c r="K40" s="1">
        <v>1186.684937</v>
      </c>
      <c r="L40" s="1">
        <v>9.1</v>
      </c>
      <c r="M40" s="6">
        <v>895.8</v>
      </c>
      <c r="N40" s="1">
        <v>442</v>
      </c>
      <c r="Q40" s="1" t="s">
        <v>66</v>
      </c>
      <c r="R40" s="7">
        <v>0.60499999999999998</v>
      </c>
      <c r="S40" s="7">
        <v>0.193</v>
      </c>
      <c r="T40" s="7">
        <v>8.4939300000000006</v>
      </c>
      <c r="U40" s="6">
        <v>0.7</v>
      </c>
      <c r="V40" s="7">
        <v>0.995</v>
      </c>
    </row>
    <row r="41" spans="1:22" x14ac:dyDescent="0.2">
      <c r="A41" s="1" t="s">
        <v>56</v>
      </c>
      <c r="B41" s="2">
        <v>44725</v>
      </c>
      <c r="C41" s="3">
        <v>0.54038194444444443</v>
      </c>
      <c r="D41" s="1">
        <v>45.592416</v>
      </c>
      <c r="E41" s="1">
        <v>2.8892769999999999</v>
      </c>
      <c r="F41" s="5">
        <v>491363.72934898525</v>
      </c>
      <c r="G41" s="5">
        <v>5048769.6978269378</v>
      </c>
      <c r="H41" s="5">
        <f t="shared" si="0"/>
        <v>99.84624755489763</v>
      </c>
      <c r="I41" s="5">
        <f t="shared" si="1"/>
        <v>3582.815288230745</v>
      </c>
      <c r="J41" s="1">
        <v>433</v>
      </c>
      <c r="K41" s="1">
        <v>1187.8012699999999</v>
      </c>
      <c r="L41" s="1">
        <v>9.1</v>
      </c>
      <c r="M41" s="6">
        <v>895.6</v>
      </c>
      <c r="N41" s="1">
        <v>444</v>
      </c>
      <c r="Q41" s="1" t="s">
        <v>66</v>
      </c>
      <c r="R41" s="7">
        <v>1.1379999999999999</v>
      </c>
      <c r="S41" s="7">
        <v>0.36199999999999999</v>
      </c>
      <c r="T41" s="7">
        <v>15.931619999999999</v>
      </c>
      <c r="U41" s="6">
        <v>0.9</v>
      </c>
      <c r="V41" s="7">
        <v>0.995</v>
      </c>
    </row>
    <row r="42" spans="1:22" x14ac:dyDescent="0.2">
      <c r="A42" s="1" t="s">
        <v>57</v>
      </c>
      <c r="B42" s="2">
        <v>44726</v>
      </c>
      <c r="C42" s="3">
        <v>0.54417824074074073</v>
      </c>
      <c r="D42" s="1">
        <v>45.592545999999999</v>
      </c>
      <c r="E42" s="1">
        <v>2.887969</v>
      </c>
      <c r="F42" s="5">
        <v>491261.72698292939</v>
      </c>
      <c r="G42" s="5">
        <v>5048784.2823600825</v>
      </c>
      <c r="H42" s="5">
        <f t="shared" si="0"/>
        <v>103.03975586171209</v>
      </c>
      <c r="I42" s="5">
        <f t="shared" si="1"/>
        <v>3685.8550440924569</v>
      </c>
      <c r="J42" s="1">
        <v>434</v>
      </c>
      <c r="K42" s="1">
        <v>1193.7993160000001</v>
      </c>
      <c r="L42" s="1">
        <v>9.1</v>
      </c>
      <c r="M42" s="6">
        <v>895.8</v>
      </c>
      <c r="N42" s="1">
        <v>435</v>
      </c>
      <c r="Q42" s="1" t="s">
        <v>66</v>
      </c>
      <c r="R42" s="7">
        <v>0.86099999999999999</v>
      </c>
      <c r="S42" s="7">
        <v>0.27400000000000002</v>
      </c>
      <c r="T42" s="7">
        <v>12.05874</v>
      </c>
      <c r="U42" s="6">
        <v>0.6</v>
      </c>
      <c r="V42" s="7">
        <v>0.997</v>
      </c>
    </row>
    <row r="43" spans="1:22" x14ac:dyDescent="0.2">
      <c r="A43" s="1" t="s">
        <v>58</v>
      </c>
      <c r="B43" s="2">
        <v>44727</v>
      </c>
      <c r="C43" s="3">
        <v>0.54810185185185178</v>
      </c>
      <c r="D43" s="1">
        <v>45.592477000000002</v>
      </c>
      <c r="E43" s="1">
        <v>2.886749</v>
      </c>
      <c r="F43" s="5">
        <v>491166.55773959606</v>
      </c>
      <c r="G43" s="5">
        <v>5048776.7501810826</v>
      </c>
      <c r="H43" s="5">
        <f t="shared" si="0"/>
        <v>95.466845538783005</v>
      </c>
      <c r="I43" s="5">
        <f t="shared" si="1"/>
        <v>3781.3218896312401</v>
      </c>
      <c r="J43" s="1">
        <v>435</v>
      </c>
      <c r="K43" s="1">
        <v>1187.974976</v>
      </c>
      <c r="L43" s="1">
        <v>9.1</v>
      </c>
      <c r="M43" s="6">
        <v>895.8</v>
      </c>
      <c r="N43" s="1">
        <v>452</v>
      </c>
      <c r="Q43" s="1" t="s">
        <v>66</v>
      </c>
      <c r="R43" s="7">
        <v>0.89400000000000002</v>
      </c>
      <c r="S43" s="7">
        <v>0.28499999999999998</v>
      </c>
      <c r="T43" s="7">
        <v>12.542849999999998</v>
      </c>
      <c r="U43" s="6">
        <v>0.5</v>
      </c>
      <c r="V43" s="7">
        <v>0.998</v>
      </c>
    </row>
    <row r="44" spans="1:22" x14ac:dyDescent="0.2">
      <c r="A44" s="1" t="s">
        <v>59</v>
      </c>
      <c r="B44" s="2">
        <v>44728</v>
      </c>
      <c r="C44" s="3">
        <v>0.55171296296296302</v>
      </c>
      <c r="D44" s="1">
        <v>45.592613999999998</v>
      </c>
      <c r="E44" s="1">
        <v>2.8853659999999999</v>
      </c>
      <c r="F44" s="5">
        <v>491058.70715459471</v>
      </c>
      <c r="G44" s="5">
        <v>5048792.1239808742</v>
      </c>
      <c r="H44" s="5">
        <f t="shared" si="0"/>
        <v>108.94082065582009</v>
      </c>
      <c r="I44" s="5">
        <f t="shared" si="1"/>
        <v>3890.2627102870601</v>
      </c>
      <c r="J44" s="1">
        <v>436</v>
      </c>
      <c r="K44" s="1">
        <v>1187.624268</v>
      </c>
      <c r="L44" s="1">
        <v>9.1</v>
      </c>
      <c r="M44" s="6">
        <v>895.5</v>
      </c>
      <c r="N44" s="1">
        <v>502</v>
      </c>
      <c r="Q44" s="1" t="s">
        <v>66</v>
      </c>
      <c r="R44" s="7">
        <v>0.48299999999999998</v>
      </c>
      <c r="S44" s="7">
        <v>0.154</v>
      </c>
      <c r="T44" s="7">
        <v>6.7775399999999992</v>
      </c>
      <c r="U44" s="6">
        <v>0.7</v>
      </c>
      <c r="V44" s="7">
        <v>0.99399999999999999</v>
      </c>
    </row>
    <row r="45" spans="1:22" x14ac:dyDescent="0.2">
      <c r="A45" s="1" t="s">
        <v>60</v>
      </c>
      <c r="B45" s="2">
        <v>44729</v>
      </c>
      <c r="C45" s="3">
        <v>0.55568287037037034</v>
      </c>
      <c r="D45" s="1">
        <v>45.592905000000002</v>
      </c>
      <c r="E45" s="1">
        <v>2.884274</v>
      </c>
      <c r="F45" s="5">
        <v>490973.5793220225</v>
      </c>
      <c r="G45" s="5">
        <v>5048824.5760800941</v>
      </c>
      <c r="H45" s="5">
        <f t="shared" si="0"/>
        <v>91.103713547911795</v>
      </c>
      <c r="I45" s="5">
        <f t="shared" si="1"/>
        <v>3981.366423834972</v>
      </c>
      <c r="J45" s="1">
        <v>437</v>
      </c>
      <c r="K45" s="1">
        <v>1185.994995</v>
      </c>
      <c r="L45" s="1">
        <v>9.1</v>
      </c>
      <c r="M45" s="6">
        <v>895.4</v>
      </c>
      <c r="N45" s="1">
        <v>450</v>
      </c>
      <c r="Q45" s="1" t="s">
        <v>66</v>
      </c>
      <c r="R45" s="7">
        <v>0.55600000000000005</v>
      </c>
      <c r="S45" s="7">
        <v>0.17699999999999999</v>
      </c>
      <c r="T45" s="7">
        <v>7.789769999999999</v>
      </c>
      <c r="U45" s="6">
        <v>0.9</v>
      </c>
      <c r="V45" s="7">
        <v>0.995</v>
      </c>
    </row>
    <row r="46" spans="1:22" x14ac:dyDescent="0.2">
      <c r="A46" s="1" t="s">
        <v>61</v>
      </c>
      <c r="B46" s="2">
        <v>44730</v>
      </c>
      <c r="C46" s="3">
        <v>0.55936342592592592</v>
      </c>
      <c r="D46" s="1">
        <v>45.593068000000002</v>
      </c>
      <c r="E46" s="1">
        <v>2.8830749999999998</v>
      </c>
      <c r="F46" s="5">
        <v>490880.0858732356</v>
      </c>
      <c r="G46" s="5">
        <v>5048842.8208420444</v>
      </c>
      <c r="H46" s="5">
        <f t="shared" si="0"/>
        <v>95.257001342125662</v>
      </c>
      <c r="I46" s="5">
        <f t="shared" si="1"/>
        <v>4076.6234251770975</v>
      </c>
      <c r="J46" s="1">
        <v>438</v>
      </c>
      <c r="K46" s="1">
        <v>1186.817139</v>
      </c>
      <c r="L46" s="1">
        <v>9.1</v>
      </c>
      <c r="M46" s="6">
        <v>896</v>
      </c>
      <c r="N46" s="1">
        <v>436</v>
      </c>
      <c r="Q46" s="1" t="s">
        <v>66</v>
      </c>
      <c r="R46" s="7">
        <v>2.0139999999999998</v>
      </c>
      <c r="S46" s="7">
        <v>0.64200000000000002</v>
      </c>
      <c r="T46" s="7">
        <v>28.25442</v>
      </c>
      <c r="U46" s="6">
        <v>0.3</v>
      </c>
      <c r="V46" s="7">
        <v>0.999</v>
      </c>
    </row>
    <row r="47" spans="1:22" x14ac:dyDescent="0.2">
      <c r="A47" s="1" t="s">
        <v>62</v>
      </c>
      <c r="B47" s="2">
        <v>44731</v>
      </c>
      <c r="C47" s="3">
        <v>0.56452546296296291</v>
      </c>
      <c r="D47" s="1">
        <v>45.593265000000002</v>
      </c>
      <c r="E47" s="1">
        <v>2.88184</v>
      </c>
      <c r="F47" s="5">
        <v>490783.79061197554</v>
      </c>
      <c r="G47" s="5">
        <v>5048864.8485016897</v>
      </c>
      <c r="H47" s="5">
        <f t="shared" si="0"/>
        <v>98.782564911999074</v>
      </c>
      <c r="I47" s="5">
        <f t="shared" si="1"/>
        <v>4175.4059900890961</v>
      </c>
      <c r="J47" s="1">
        <v>439</v>
      </c>
      <c r="K47" s="1">
        <v>1182.5079350000001</v>
      </c>
      <c r="L47" s="1">
        <v>9.1</v>
      </c>
      <c r="M47" s="6">
        <v>896.2</v>
      </c>
      <c r="N47" s="1">
        <v>443</v>
      </c>
      <c r="Q47" s="1" t="s">
        <v>66</v>
      </c>
      <c r="R47" s="7">
        <v>0.89500000000000002</v>
      </c>
      <c r="S47" s="7">
        <v>0.28499999999999998</v>
      </c>
      <c r="T47" s="7">
        <v>12.542849999999998</v>
      </c>
      <c r="U47" s="6">
        <v>0.5</v>
      </c>
      <c r="V47" s="7">
        <v>0.998</v>
      </c>
    </row>
    <row r="48" spans="1:22" x14ac:dyDescent="0.2">
      <c r="A48" s="1" t="s">
        <v>63</v>
      </c>
      <c r="B48" s="2">
        <v>44732</v>
      </c>
      <c r="C48" s="3">
        <v>0.56813657407407414</v>
      </c>
      <c r="D48" s="1">
        <v>45.593153000000001</v>
      </c>
      <c r="E48" s="1">
        <v>2.880566</v>
      </c>
      <c r="F48" s="5">
        <v>490684.40300271835</v>
      </c>
      <c r="G48" s="5">
        <v>5048852.5526112746</v>
      </c>
      <c r="H48" s="5">
        <f t="shared" si="0"/>
        <v>100.14532338037233</v>
      </c>
      <c r="I48" s="5">
        <f t="shared" si="1"/>
        <v>4275.5513134694684</v>
      </c>
      <c r="J48" s="1">
        <v>441</v>
      </c>
      <c r="K48" s="1">
        <v>1185.955811</v>
      </c>
      <c r="L48" s="1">
        <v>9.1</v>
      </c>
      <c r="M48" s="6">
        <v>896</v>
      </c>
      <c r="N48" s="1">
        <v>403</v>
      </c>
      <c r="O48" s="1">
        <v>7500</v>
      </c>
      <c r="P48" s="1">
        <v>-21.9</v>
      </c>
      <c r="Q48" s="1" t="s">
        <v>66</v>
      </c>
      <c r="R48" s="7">
        <v>2.8679999999999999</v>
      </c>
      <c r="S48" s="7">
        <v>0.91400000000000003</v>
      </c>
      <c r="T48" s="7">
        <v>40.225140000000003</v>
      </c>
      <c r="U48" s="6">
        <v>0.9</v>
      </c>
      <c r="V48" s="7">
        <v>0.998</v>
      </c>
    </row>
    <row r="49" spans="1:22" x14ac:dyDescent="0.2">
      <c r="A49" s="1" t="s">
        <v>64</v>
      </c>
      <c r="B49" s="2">
        <v>44733</v>
      </c>
      <c r="C49" s="3">
        <v>0.57266203703703711</v>
      </c>
      <c r="D49" s="1">
        <v>45.592987000000001</v>
      </c>
      <c r="E49" s="1">
        <v>2.8792550000000001</v>
      </c>
      <c r="F49" s="5">
        <v>490582.120039601</v>
      </c>
      <c r="G49" s="5">
        <v>5048834.2633028599</v>
      </c>
      <c r="H49" s="5">
        <f t="shared" si="0"/>
        <v>103.9052613988195</v>
      </c>
      <c r="I49" s="5">
        <f t="shared" si="1"/>
        <v>4379.456574868288</v>
      </c>
      <c r="J49" s="1">
        <v>442</v>
      </c>
      <c r="K49" s="1">
        <v>1187.5966800000001</v>
      </c>
      <c r="L49" s="1">
        <v>9.1</v>
      </c>
      <c r="M49" s="6">
        <v>896.1</v>
      </c>
      <c r="N49" s="1">
        <v>452</v>
      </c>
      <c r="Q49" s="1" t="s">
        <v>66</v>
      </c>
      <c r="R49" s="7">
        <v>0.60699999999999998</v>
      </c>
      <c r="S49" s="7">
        <v>0.19400000000000001</v>
      </c>
      <c r="T49" s="7">
        <v>8.5379400000000008</v>
      </c>
      <c r="U49" s="6">
        <v>1</v>
      </c>
      <c r="V49" s="7">
        <v>0.99299999999999999</v>
      </c>
    </row>
    <row r="50" spans="1:22" x14ac:dyDescent="0.2">
      <c r="A50" s="1" t="s">
        <v>65</v>
      </c>
      <c r="B50" s="2">
        <v>44734</v>
      </c>
      <c r="C50" s="3">
        <v>0.57854166666666662</v>
      </c>
      <c r="D50" s="1">
        <v>45.592581000000003</v>
      </c>
      <c r="E50" s="1">
        <v>2.8780239999999999</v>
      </c>
      <c r="F50" s="5">
        <v>490486.03578822635</v>
      </c>
      <c r="G50" s="5">
        <v>5048789.3024379769</v>
      </c>
      <c r="H50" s="5">
        <f t="shared" si="0"/>
        <v>106.08328206294391</v>
      </c>
      <c r="I50" s="5">
        <f t="shared" si="1"/>
        <v>4485.539856931232</v>
      </c>
      <c r="J50" s="1">
        <v>443</v>
      </c>
      <c r="K50" s="1">
        <v>1183.912476</v>
      </c>
      <c r="L50" s="1">
        <v>9.1</v>
      </c>
      <c r="M50" s="6">
        <v>896</v>
      </c>
      <c r="N50" s="1">
        <v>431</v>
      </c>
      <c r="Q50" s="1" t="s">
        <v>66</v>
      </c>
      <c r="R50" s="7">
        <v>1.8979999999999999</v>
      </c>
      <c r="S50" s="7">
        <v>0.60499999999999998</v>
      </c>
      <c r="T50" s="7">
        <v>26.626049999999999</v>
      </c>
      <c r="U50" s="6">
        <v>1</v>
      </c>
      <c r="V50" s="7">
        <v>0.99299999999999999</v>
      </c>
    </row>
  </sheetData>
  <mergeCells count="11">
    <mergeCell ref="U1:V1"/>
    <mergeCell ref="O1:O2"/>
    <mergeCell ref="P1:P2"/>
    <mergeCell ref="R1:T1"/>
    <mergeCell ref="A1:A2"/>
    <mergeCell ref="Q1:Q2"/>
    <mergeCell ref="N1:N2"/>
    <mergeCell ref="B1:B2"/>
    <mergeCell ref="C1:C2"/>
    <mergeCell ref="D1:K1"/>
    <mergeCell ref="L1:M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220506 Beaune-le-Froid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rafflin</dc:creator>
  <cp:lastModifiedBy>Guillaume BOUDOIRE</cp:lastModifiedBy>
  <dcterms:created xsi:type="dcterms:W3CDTF">2021-12-14T14:45:43Z</dcterms:created>
  <dcterms:modified xsi:type="dcterms:W3CDTF">2025-02-07T09:26:42Z</dcterms:modified>
</cp:coreProperties>
</file>